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elentkezési lap 1" sheetId="1" r:id="rId1"/>
    <sheet name="Munka2" sheetId="2" r:id="rId2"/>
    <sheet name="Munka3" sheetId="3" r:id="rId3"/>
  </sheets>
  <definedNames>
    <definedName name="Árak">'Jelentkezési lap 1'!$E$9:$I$9</definedName>
  </definedNames>
  <calcPr fullCalcOnLoad="1"/>
</workbook>
</file>

<file path=xl/sharedStrings.xml><?xml version="1.0" encoding="utf-8"?>
<sst xmlns="http://schemas.openxmlformats.org/spreadsheetml/2006/main" count="62" uniqueCount="55">
  <si>
    <t>Kérjük a megfelelő rovatokba 1-est írni és a program kiszámolja az összegeket.</t>
  </si>
  <si>
    <t>Iskola, szervezet neve</t>
  </si>
  <si>
    <t>szervezet címe</t>
  </si>
  <si>
    <t>kapcsolattartó neve</t>
  </si>
  <si>
    <t>TEGYOT</t>
  </si>
  <si>
    <t>TEDOT</t>
  </si>
  <si>
    <t>kapcsolattartó e-mail címe</t>
  </si>
  <si>
    <t>kapcsolattartó telefonszáma</t>
  </si>
  <si>
    <t xml:space="preserve"> Csapatnév:</t>
  </si>
  <si>
    <t>Szállás</t>
  </si>
  <si>
    <t>Étkezés</t>
  </si>
  <si>
    <t>Részvételi díj</t>
  </si>
  <si>
    <t>Megjegyzés</t>
  </si>
  <si>
    <t>Pólóméret</t>
  </si>
  <si>
    <t>nem TFSZ tag</t>
  </si>
  <si>
    <t>TFSZ tag</t>
  </si>
  <si>
    <t>S</t>
  </si>
  <si>
    <t>M</t>
  </si>
  <si>
    <t>L</t>
  </si>
  <si>
    <t>XL</t>
  </si>
  <si>
    <t>XXL</t>
  </si>
  <si>
    <t>Név</t>
  </si>
  <si>
    <t>Életkor</t>
  </si>
  <si>
    <t>Csapatkapitány</t>
  </si>
  <si>
    <t>Csapattag</t>
  </si>
  <si>
    <t xml:space="preserve"> Kísérő 1</t>
  </si>
  <si>
    <t xml:space="preserve"> Kísérő 2</t>
  </si>
  <si>
    <t xml:space="preserve">Összes  befizetendő díj </t>
  </si>
  <si>
    <t>A számlát a következő névre és címre kérjük kiállítani</t>
  </si>
  <si>
    <t>szállásdíjról</t>
  </si>
  <si>
    <t>Ft</t>
  </si>
  <si>
    <t xml:space="preserve">                                                        </t>
  </si>
  <si>
    <t>étkezési díjról</t>
  </si>
  <si>
    <t>A számlát a következő névre és címre kérjük postázni</t>
  </si>
  <si>
    <t>nevezési díjról</t>
  </si>
  <si>
    <t>részvételi díjról</t>
  </si>
  <si>
    <t>óra körül</t>
  </si>
  <si>
    <t>mivel?</t>
  </si>
  <si>
    <t>Természetjáró Gyerekek és Diákok Országos Találkozója, Csillebérc 2015.06.28-07.03</t>
  </si>
  <si>
    <t>Összesen</t>
  </si>
  <si>
    <t>Kísérős, 18 +</t>
  </si>
  <si>
    <t>TFSZ TAG-e? 1=igen 0=Nem</t>
  </si>
  <si>
    <t>Beadási határidő:</t>
  </si>
  <si>
    <t>határidőn túl +1000 FT</t>
  </si>
  <si>
    <t>Dátum:</t>
  </si>
  <si>
    <t>Érkezés várható időpontja: 28.-án</t>
  </si>
  <si>
    <t>pl. vegetáriánus, lisztérzékeny, súlyos betegség, amiről tudnunk kell, stb..</t>
  </si>
  <si>
    <t>Aláírás:</t>
  </si>
  <si>
    <t>A befizetendő díjat kérjük a következő számlaszámra átutalni május 31-ig: 
Természetjáró Fiatalok Szövetsége
Kereskedelmi és Hitelbank
10200940-21518629-00000000</t>
  </si>
  <si>
    <t>éjfél</t>
  </si>
  <si>
    <t>Születési ÉVSZÁM</t>
  </si>
  <si>
    <t>Beküldendő: 
magyar.emoke@tedot.hu e-mail címre.</t>
  </si>
  <si>
    <t xml:space="preserve">Érdeklődés: </t>
  </si>
  <si>
    <t>06-20-983-4418</t>
  </si>
  <si>
    <t>Visszaküldési határidő: május 26. éjfél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</si>
</sst>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[$-40E]yyyy\.\ mmmm\ d\."/>
    <numFmt numFmtId="166" formatCode="#,##0\ &quot;Ft&quot;"/>
    <numFmt numFmtId="167" formatCode="#,##0\ &quot;Ft&quot;&quot;/fő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7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Garamond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"/>
      <family val="2"/>
    </font>
    <font>
      <b/>
      <sz val="14"/>
      <name val="Times New Roman CE"/>
      <family val="1"/>
    </font>
    <font>
      <b/>
      <sz val="10"/>
      <name val="Garamond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0"/>
      <color theme="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4" fontId="64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167" fontId="6" fillId="36" borderId="18" xfId="0" applyNumberFormat="1" applyFont="1" applyFill="1" applyBorder="1" applyAlignment="1" applyProtection="1">
      <alignment horizontal="center" vertical="center" wrapText="1"/>
      <protection/>
    </xf>
    <xf numFmtId="167" fontId="9" fillId="36" borderId="18" xfId="0" applyNumberFormat="1" applyFont="1" applyFill="1" applyBorder="1" applyAlignment="1" applyProtection="1">
      <alignment horizontal="center" vertical="center" wrapText="1"/>
      <protection/>
    </xf>
    <xf numFmtId="166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6" fillId="37" borderId="20" xfId="0" applyFont="1" applyFill="1" applyBorder="1" applyAlignment="1" applyProtection="1">
      <alignment horizontal="left" vertical="center" wrapText="1"/>
      <protection locked="0"/>
    </xf>
    <xf numFmtId="0" fontId="16" fillId="37" borderId="20" xfId="0" applyFont="1" applyFill="1" applyBorder="1" applyAlignment="1" applyProtection="1">
      <alignment horizontal="left" vertical="center" wrapText="1"/>
      <protection/>
    </xf>
    <xf numFmtId="164" fontId="17" fillId="34" borderId="21" xfId="0" applyNumberFormat="1" applyFont="1" applyFill="1" applyBorder="1" applyAlignment="1" applyProtection="1">
      <alignment horizontal="right" vertical="center" wrapText="1"/>
      <protection/>
    </xf>
    <xf numFmtId="0" fontId="65" fillId="38" borderId="20" xfId="0" applyFont="1" applyFill="1" applyBorder="1" applyAlignment="1" applyProtection="1">
      <alignment horizontal="center" vertical="center" wrapText="1"/>
      <protection/>
    </xf>
    <xf numFmtId="164" fontId="66" fillId="38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26" xfId="0" applyFont="1" applyBorder="1" applyAlignment="1" applyProtection="1">
      <alignment vertical="center"/>
      <protection locked="0"/>
    </xf>
    <xf numFmtId="14" fontId="26" fillId="0" borderId="27" xfId="0" applyNumberFormat="1" applyFont="1" applyBorder="1" applyAlignment="1" applyProtection="1">
      <alignment/>
      <protection/>
    </xf>
    <xf numFmtId="14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35" borderId="18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K10" sqref="K10:K15"/>
    </sheetView>
  </sheetViews>
  <sheetFormatPr defaultColWidth="9.140625" defaultRowHeight="12.75"/>
  <cols>
    <col min="1" max="1" width="14.8515625" style="3" customWidth="1"/>
    <col min="2" max="2" width="22.8515625" style="3" customWidth="1"/>
    <col min="3" max="3" width="8.8515625" style="3" customWidth="1"/>
    <col min="4" max="4" width="22.8515625" style="3" customWidth="1"/>
    <col min="5" max="5" width="7.421875" style="56" bestFit="1" customWidth="1"/>
    <col min="6" max="6" width="12.8515625" style="3" bestFit="1" customWidth="1"/>
    <col min="7" max="7" width="12.421875" style="3" bestFit="1" customWidth="1"/>
    <col min="8" max="8" width="11.8515625" style="3" bestFit="1" customWidth="1"/>
    <col min="9" max="9" width="13.421875" style="3" bestFit="1" customWidth="1"/>
    <col min="10" max="10" width="10.7109375" style="3" customWidth="1"/>
    <col min="11" max="11" width="27.28125" style="3" bestFit="1" customWidth="1"/>
    <col min="12" max="12" width="12.00390625" style="3" bestFit="1" customWidth="1"/>
    <col min="13" max="13" width="4.28125" style="3" customWidth="1"/>
    <col min="14" max="15" width="3.7109375" style="3" customWidth="1"/>
    <col min="16" max="16" width="4.7109375" style="3" customWidth="1"/>
    <col min="17" max="17" width="15.57421875" style="3" bestFit="1" customWidth="1"/>
    <col min="18" max="16384" width="9.140625" style="3" customWidth="1"/>
  </cols>
  <sheetData>
    <row r="1" spans="1:16" ht="26.25" customHeight="1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7" customFormat="1" ht="38.25" customHeight="1">
      <c r="A2" s="90" t="s">
        <v>0</v>
      </c>
      <c r="B2" s="90"/>
      <c r="C2" s="90"/>
      <c r="D2" s="90"/>
      <c r="E2" s="4"/>
      <c r="F2" s="5" t="s">
        <v>42</v>
      </c>
      <c r="G2" s="6">
        <v>42150.99998842592</v>
      </c>
      <c r="H2" s="7" t="s">
        <v>49</v>
      </c>
      <c r="I2" s="91" t="s">
        <v>51</v>
      </c>
      <c r="J2" s="91"/>
      <c r="K2" s="91"/>
      <c r="L2" s="91"/>
      <c r="M2" s="91"/>
      <c r="N2" s="91"/>
      <c r="O2" s="91"/>
      <c r="P2" s="91"/>
    </row>
    <row r="3" spans="1:16" s="71" customFormat="1" ht="15.75" customHeight="1">
      <c r="A3" s="92" t="s">
        <v>1</v>
      </c>
      <c r="B3" s="92"/>
      <c r="C3" s="92"/>
      <c r="D3" s="92"/>
      <c r="E3" s="92"/>
      <c r="F3" s="87" t="s">
        <v>2</v>
      </c>
      <c r="G3" s="87"/>
      <c r="H3" s="87"/>
      <c r="I3" s="87"/>
      <c r="J3" s="88" t="s">
        <v>3</v>
      </c>
      <c r="K3" s="88"/>
      <c r="L3" s="88"/>
      <c r="M3" s="88"/>
      <c r="N3" s="88"/>
      <c r="O3" s="88"/>
      <c r="P3" s="88"/>
    </row>
    <row r="4" spans="1:16" ht="25.5" customHeight="1">
      <c r="A4" s="100"/>
      <c r="B4" s="100"/>
      <c r="C4" s="100"/>
      <c r="D4" s="100"/>
      <c r="E4" s="100"/>
      <c r="F4" s="93"/>
      <c r="G4" s="93"/>
      <c r="H4" s="93"/>
      <c r="I4" s="93"/>
      <c r="J4" s="94"/>
      <c r="K4" s="94"/>
      <c r="L4" s="94"/>
      <c r="M4" s="94"/>
      <c r="N4" s="94"/>
      <c r="O4" s="94"/>
      <c r="P4" s="94"/>
    </row>
    <row r="5" spans="1:16" s="71" customFormat="1" ht="25.5" customHeight="1">
      <c r="A5" s="8" t="s">
        <v>4</v>
      </c>
      <c r="B5" s="8" t="s">
        <v>5</v>
      </c>
      <c r="C5" s="84" t="s">
        <v>40</v>
      </c>
      <c r="D5" s="85"/>
      <c r="E5" s="86"/>
      <c r="F5" s="87" t="s">
        <v>6</v>
      </c>
      <c r="G5" s="87"/>
      <c r="H5" s="87"/>
      <c r="I5" s="87"/>
      <c r="J5" s="88" t="s">
        <v>7</v>
      </c>
      <c r="K5" s="88"/>
      <c r="L5" s="88"/>
      <c r="M5" s="88"/>
      <c r="N5" s="88"/>
      <c r="O5" s="88"/>
      <c r="P5" s="88"/>
    </row>
    <row r="6" spans="1:16" ht="25.5" customHeight="1">
      <c r="A6" s="9"/>
      <c r="B6" s="10"/>
      <c r="C6" s="106"/>
      <c r="D6" s="107"/>
      <c r="E6" s="100"/>
      <c r="F6" s="93"/>
      <c r="G6" s="93"/>
      <c r="H6" s="93"/>
      <c r="I6" s="93"/>
      <c r="J6" s="94"/>
      <c r="K6" s="94"/>
      <c r="L6" s="94"/>
      <c r="M6" s="94"/>
      <c r="N6" s="94"/>
      <c r="O6" s="94"/>
      <c r="P6" s="94"/>
    </row>
    <row r="7" spans="1:17" s="71" customFormat="1" ht="24" customHeight="1">
      <c r="A7" s="81" t="s">
        <v>8</v>
      </c>
      <c r="B7" s="81"/>
      <c r="C7" s="81"/>
      <c r="D7" s="81"/>
      <c r="E7" s="81"/>
      <c r="F7" s="11" t="s">
        <v>9</v>
      </c>
      <c r="G7" s="11" t="s">
        <v>10</v>
      </c>
      <c r="H7" s="95" t="s">
        <v>11</v>
      </c>
      <c r="I7" s="96"/>
      <c r="J7" s="97"/>
      <c r="K7" s="12" t="s">
        <v>12</v>
      </c>
      <c r="L7" s="13" t="s">
        <v>39</v>
      </c>
      <c r="M7" s="81" t="s">
        <v>13</v>
      </c>
      <c r="N7" s="81"/>
      <c r="O7" s="81"/>
      <c r="P7" s="81"/>
      <c r="Q7" s="81"/>
    </row>
    <row r="8" spans="1:17" s="64" customFormat="1" ht="39.75" customHeight="1">
      <c r="A8" s="108"/>
      <c r="B8" s="108"/>
      <c r="C8" s="108"/>
      <c r="D8" s="108"/>
      <c r="E8" s="109"/>
      <c r="F8" s="14"/>
      <c r="G8" s="14"/>
      <c r="H8" s="15" t="s">
        <v>14</v>
      </c>
      <c r="I8" s="15" t="s">
        <v>15</v>
      </c>
      <c r="J8" s="16" t="s">
        <v>43</v>
      </c>
      <c r="K8" s="98" t="s">
        <v>46</v>
      </c>
      <c r="L8" s="17"/>
      <c r="M8" s="62" t="s">
        <v>16</v>
      </c>
      <c r="N8" s="62" t="s">
        <v>17</v>
      </c>
      <c r="O8" s="62" t="s">
        <v>18</v>
      </c>
      <c r="P8" s="62" t="s">
        <v>19</v>
      </c>
      <c r="Q8" s="63" t="s">
        <v>20</v>
      </c>
    </row>
    <row r="9" spans="1:17" s="64" customFormat="1" ht="53.25" customHeight="1" thickBot="1">
      <c r="A9" s="18"/>
      <c r="B9" s="19" t="s">
        <v>21</v>
      </c>
      <c r="C9" s="19" t="s">
        <v>50</v>
      </c>
      <c r="D9" s="19" t="s">
        <v>41</v>
      </c>
      <c r="E9" s="20" t="s">
        <v>22</v>
      </c>
      <c r="F9" s="21">
        <v>7500</v>
      </c>
      <c r="G9" s="21">
        <v>8500</v>
      </c>
      <c r="H9" s="22">
        <v>8500</v>
      </c>
      <c r="I9" s="22">
        <v>7000</v>
      </c>
      <c r="J9" s="22">
        <v>1000</v>
      </c>
      <c r="K9" s="99"/>
      <c r="L9" s="23"/>
      <c r="M9" s="83"/>
      <c r="N9" s="83"/>
      <c r="O9" s="83"/>
      <c r="P9" s="83"/>
      <c r="Q9" s="83"/>
    </row>
    <row r="10" spans="1:17" ht="32.25" customHeight="1">
      <c r="A10" s="24" t="s">
        <v>23</v>
      </c>
      <c r="B10" s="25"/>
      <c r="C10" s="26"/>
      <c r="D10" s="27">
        <v>0</v>
      </c>
      <c r="E10" s="28">
        <f>IF(C10&lt;&gt;0,2015-C10,"")</f>
      </c>
      <c r="F10" s="1" t="str">
        <f aca="true" t="shared" si="0" ref="F10:F16">IF(B10&lt;&gt;0,Árak,"0")</f>
        <v>0</v>
      </c>
      <c r="G10" s="1" t="str">
        <f aca="true" t="shared" si="1" ref="G10:G16">IF(B10&lt;&gt;0,Árak,"0")</f>
        <v>0</v>
      </c>
      <c r="H10" s="1">
        <f aca="true" t="shared" si="2" ref="H10:H16">IF(AND(B10&lt;&gt;0,D10=0),Árak,0)</f>
        <v>0</v>
      </c>
      <c r="I10" s="1" t="str">
        <f aca="true" t="shared" si="3" ref="I10:I16">IF(AND(D10&lt;&gt;0,B10&lt;&gt;0),Árak,"0")</f>
        <v>0</v>
      </c>
      <c r="J10" s="2">
        <f>IF(B27&lt;G2,0,J9)</f>
        <v>0</v>
      </c>
      <c r="K10" s="39"/>
      <c r="L10" s="29">
        <f aca="true" t="shared" si="4" ref="L10:L17">SUM(F10:J10)</f>
        <v>0</v>
      </c>
      <c r="M10" s="65"/>
      <c r="N10" s="66"/>
      <c r="O10" s="66"/>
      <c r="P10" s="66"/>
      <c r="Q10" s="67"/>
    </row>
    <row r="11" spans="1:17" ht="30" customHeight="1">
      <c r="A11" s="24" t="s">
        <v>24</v>
      </c>
      <c r="B11" s="30"/>
      <c r="C11" s="30"/>
      <c r="D11" s="27">
        <v>0</v>
      </c>
      <c r="E11" s="28">
        <f aca="true" t="shared" si="5" ref="E11:E16">IF(C11&lt;&gt;0,2015-C11,"")</f>
      </c>
      <c r="F11" s="1" t="str">
        <f t="shared" si="0"/>
        <v>0</v>
      </c>
      <c r="G11" s="1" t="str">
        <f t="shared" si="1"/>
        <v>0</v>
      </c>
      <c r="H11" s="1">
        <f t="shared" si="2"/>
        <v>0</v>
      </c>
      <c r="I11" s="1" t="str">
        <f t="shared" si="3"/>
        <v>0</v>
      </c>
      <c r="J11" s="2">
        <f>IF(B27&lt;G2,0,J9)</f>
        <v>0</v>
      </c>
      <c r="K11" s="73"/>
      <c r="L11" s="29">
        <f t="shared" si="4"/>
        <v>0</v>
      </c>
      <c r="M11" s="68"/>
      <c r="N11" s="38"/>
      <c r="O11" s="38"/>
      <c r="P11" s="38"/>
      <c r="Q11" s="69"/>
    </row>
    <row r="12" spans="1:17" ht="30.75" customHeight="1">
      <c r="A12" s="24" t="s">
        <v>24</v>
      </c>
      <c r="B12" s="30"/>
      <c r="C12" s="30"/>
      <c r="D12" s="27">
        <v>0</v>
      </c>
      <c r="E12" s="28">
        <f t="shared" si="5"/>
      </c>
      <c r="F12" s="1" t="str">
        <f t="shared" si="0"/>
        <v>0</v>
      </c>
      <c r="G12" s="1" t="str">
        <f t="shared" si="1"/>
        <v>0</v>
      </c>
      <c r="H12" s="1">
        <f t="shared" si="2"/>
        <v>0</v>
      </c>
      <c r="I12" s="1" t="str">
        <f t="shared" si="3"/>
        <v>0</v>
      </c>
      <c r="J12" s="2">
        <f>IF(B27&lt;G2,0,J9)</f>
        <v>0</v>
      </c>
      <c r="K12" s="38"/>
      <c r="L12" s="29">
        <f t="shared" si="4"/>
        <v>0</v>
      </c>
      <c r="M12" s="68"/>
      <c r="N12" s="38"/>
      <c r="O12" s="38"/>
      <c r="P12" s="38"/>
      <c r="Q12" s="69"/>
    </row>
    <row r="13" spans="1:17" ht="30.75" customHeight="1">
      <c r="A13" s="24" t="s">
        <v>24</v>
      </c>
      <c r="B13" s="30"/>
      <c r="C13" s="30"/>
      <c r="D13" s="27">
        <v>0</v>
      </c>
      <c r="E13" s="28">
        <f t="shared" si="5"/>
      </c>
      <c r="F13" s="1" t="str">
        <f t="shared" si="0"/>
        <v>0</v>
      </c>
      <c r="G13" s="1" t="str">
        <f t="shared" si="1"/>
        <v>0</v>
      </c>
      <c r="H13" s="1">
        <f t="shared" si="2"/>
        <v>0</v>
      </c>
      <c r="I13" s="1" t="str">
        <f t="shared" si="3"/>
        <v>0</v>
      </c>
      <c r="J13" s="2">
        <f>IF(B27&lt;G2,0,J9)</f>
        <v>0</v>
      </c>
      <c r="K13" s="38"/>
      <c r="L13" s="29">
        <f t="shared" si="4"/>
        <v>0</v>
      </c>
      <c r="M13" s="68"/>
      <c r="N13" s="38"/>
      <c r="O13" s="38"/>
      <c r="P13" s="38"/>
      <c r="Q13" s="69"/>
    </row>
    <row r="14" spans="1:17" ht="30" customHeight="1">
      <c r="A14" s="24" t="s">
        <v>24</v>
      </c>
      <c r="B14" s="30"/>
      <c r="C14" s="30"/>
      <c r="D14" s="27">
        <v>0</v>
      </c>
      <c r="E14" s="28">
        <f t="shared" si="5"/>
      </c>
      <c r="F14" s="1" t="str">
        <f t="shared" si="0"/>
        <v>0</v>
      </c>
      <c r="G14" s="1" t="str">
        <f t="shared" si="1"/>
        <v>0</v>
      </c>
      <c r="H14" s="1">
        <f t="shared" si="2"/>
        <v>0</v>
      </c>
      <c r="I14" s="1" t="str">
        <f t="shared" si="3"/>
        <v>0</v>
      </c>
      <c r="J14" s="2">
        <f>IF(B27&lt;G2,0,J9)</f>
        <v>0</v>
      </c>
      <c r="K14" s="38"/>
      <c r="L14" s="29">
        <f t="shared" si="4"/>
        <v>0</v>
      </c>
      <c r="M14" s="68"/>
      <c r="N14" s="38"/>
      <c r="O14" s="38"/>
      <c r="P14" s="38"/>
      <c r="Q14" s="69"/>
    </row>
    <row r="15" spans="1:17" ht="30" customHeight="1">
      <c r="A15" s="31" t="s">
        <v>25</v>
      </c>
      <c r="B15" s="32"/>
      <c r="C15" s="32"/>
      <c r="D15" s="27">
        <v>0</v>
      </c>
      <c r="E15" s="28">
        <f t="shared" si="5"/>
      </c>
      <c r="F15" s="1" t="str">
        <f t="shared" si="0"/>
        <v>0</v>
      </c>
      <c r="G15" s="1" t="str">
        <f t="shared" si="1"/>
        <v>0</v>
      </c>
      <c r="H15" s="1">
        <f t="shared" si="2"/>
        <v>0</v>
      </c>
      <c r="I15" s="1" t="str">
        <f t="shared" si="3"/>
        <v>0</v>
      </c>
      <c r="J15" s="2">
        <f>IF(B27&lt;G2,0,J9)</f>
        <v>0</v>
      </c>
      <c r="K15" s="74"/>
      <c r="L15" s="29">
        <f t="shared" si="4"/>
        <v>0</v>
      </c>
      <c r="M15" s="68"/>
      <c r="N15" s="38"/>
      <c r="O15" s="38"/>
      <c r="P15" s="38"/>
      <c r="Q15" s="69"/>
    </row>
    <row r="16" spans="1:17" ht="29.25" customHeight="1" thickBot="1">
      <c r="A16" s="31" t="s">
        <v>26</v>
      </c>
      <c r="B16" s="32"/>
      <c r="C16" s="32"/>
      <c r="D16" s="27">
        <v>0</v>
      </c>
      <c r="E16" s="28">
        <f t="shared" si="5"/>
      </c>
      <c r="F16" s="1" t="str">
        <f t="shared" si="0"/>
        <v>0</v>
      </c>
      <c r="G16" s="1" t="str">
        <f t="shared" si="1"/>
        <v>0</v>
      </c>
      <c r="H16" s="1">
        <f t="shared" si="2"/>
        <v>0</v>
      </c>
      <c r="I16" s="1" t="str">
        <f t="shared" si="3"/>
        <v>0</v>
      </c>
      <c r="J16" s="2">
        <f>IF(B27&lt;G2,0,J9)</f>
        <v>0</v>
      </c>
      <c r="K16" s="75"/>
      <c r="L16" s="29">
        <f t="shared" si="4"/>
        <v>0</v>
      </c>
      <c r="M16" s="68"/>
      <c r="N16" s="38"/>
      <c r="O16" s="38"/>
      <c r="P16" s="38"/>
      <c r="Q16" s="69"/>
    </row>
    <row r="17" spans="1:17" s="56" customFormat="1" ht="39">
      <c r="A17" s="33"/>
      <c r="B17" s="33"/>
      <c r="C17" s="33"/>
      <c r="D17" s="33"/>
      <c r="E17" s="34"/>
      <c r="F17" s="35">
        <f>PRODUCT(SUM(F10:F16))</f>
        <v>0</v>
      </c>
      <c r="G17" s="35">
        <f>PRODUCT(SUM(G10:G16))</f>
        <v>0</v>
      </c>
      <c r="H17" s="35">
        <f>PRODUCT(SUM(H10:H16))</f>
        <v>0</v>
      </c>
      <c r="I17" s="35">
        <f>PRODUCT(SUM(I10:I16))</f>
        <v>0</v>
      </c>
      <c r="J17" s="35">
        <f>PRODUCT(SUM(J10:J16))</f>
        <v>0</v>
      </c>
      <c r="K17" s="36" t="s">
        <v>27</v>
      </c>
      <c r="L17" s="37">
        <f t="shared" si="4"/>
        <v>0</v>
      </c>
      <c r="M17" s="70">
        <f>SUM(M10:M16)</f>
        <v>0</v>
      </c>
      <c r="N17" s="70">
        <f>SUM(N10:N16)</f>
        <v>0</v>
      </c>
      <c r="O17" s="70">
        <f>SUM(O10:O16)</f>
        <v>0</v>
      </c>
      <c r="P17" s="70">
        <f>SUM(P10:P16)</f>
        <v>0</v>
      </c>
      <c r="Q17" s="70">
        <f>SUM(Q10:Q16)</f>
        <v>0</v>
      </c>
    </row>
    <row r="18" spans="1:17" ht="18.75" customHeight="1">
      <c r="A18" s="110" t="s">
        <v>45</v>
      </c>
      <c r="B18" s="111"/>
      <c r="C18" s="111"/>
      <c r="D18" s="111"/>
      <c r="E18" s="39"/>
      <c r="F18" s="40" t="s">
        <v>36</v>
      </c>
      <c r="G18" s="112" t="s">
        <v>37</v>
      </c>
      <c r="H18" s="112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23.25" customHeight="1">
      <c r="A19" s="114" t="s">
        <v>28</v>
      </c>
      <c r="B19" s="114"/>
      <c r="C19" s="114"/>
      <c r="D19" s="114"/>
      <c r="E19" s="114"/>
      <c r="F19" s="42"/>
      <c r="G19" s="43"/>
      <c r="H19" s="43"/>
      <c r="I19" s="76" t="s">
        <v>29</v>
      </c>
      <c r="J19" s="76"/>
      <c r="K19" s="76"/>
      <c r="L19" s="80" t="s">
        <v>30</v>
      </c>
      <c r="M19" s="80"/>
      <c r="N19" s="80"/>
      <c r="O19" s="80"/>
      <c r="P19" s="80"/>
      <c r="Q19" s="42"/>
    </row>
    <row r="20" spans="1:17" ht="23.25" customHeight="1">
      <c r="A20" s="44" t="s">
        <v>31</v>
      </c>
      <c r="B20" s="44"/>
      <c r="C20" s="44"/>
      <c r="D20" s="44"/>
      <c r="E20" s="44"/>
      <c r="F20" s="45"/>
      <c r="G20" s="45"/>
      <c r="H20" s="46"/>
      <c r="I20" s="115" t="s">
        <v>32</v>
      </c>
      <c r="J20" s="115"/>
      <c r="K20" s="115"/>
      <c r="L20" s="80" t="s">
        <v>30</v>
      </c>
      <c r="M20" s="80"/>
      <c r="N20" s="80"/>
      <c r="O20" s="80"/>
      <c r="P20" s="80"/>
      <c r="Q20" s="42"/>
    </row>
    <row r="21" spans="1:17" ht="19.5" customHeight="1">
      <c r="A21" s="82" t="s">
        <v>33</v>
      </c>
      <c r="B21" s="82"/>
      <c r="C21" s="82"/>
      <c r="D21" s="82"/>
      <c r="E21" s="47"/>
      <c r="F21" s="48"/>
      <c r="G21" s="48"/>
      <c r="H21" s="48"/>
      <c r="I21" s="76" t="s">
        <v>34</v>
      </c>
      <c r="J21" s="76"/>
      <c r="K21" s="76"/>
      <c r="L21" s="80" t="s">
        <v>30</v>
      </c>
      <c r="M21" s="80"/>
      <c r="N21" s="80"/>
      <c r="O21" s="80"/>
      <c r="P21" s="80"/>
      <c r="Q21" s="42"/>
    </row>
    <row r="22" spans="1:17" ht="19.5" customHeight="1">
      <c r="A22" s="49"/>
      <c r="B22" s="49"/>
      <c r="C22" s="49"/>
      <c r="D22" s="49"/>
      <c r="E22" s="49"/>
      <c r="F22" s="50"/>
      <c r="G22" s="50"/>
      <c r="H22" s="51"/>
      <c r="I22" s="76" t="s">
        <v>35</v>
      </c>
      <c r="J22" s="76"/>
      <c r="K22" s="76"/>
      <c r="L22" s="80" t="s">
        <v>30</v>
      </c>
      <c r="M22" s="80"/>
      <c r="N22" s="80"/>
      <c r="O22" s="80"/>
      <c r="P22" s="80"/>
      <c r="Q22" s="42"/>
    </row>
    <row r="23" spans="1:16" ht="63.75" customHeight="1" thickBot="1">
      <c r="A23" s="77" t="s">
        <v>48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ht="16.5" thickBot="1">
      <c r="A24" s="52" t="s">
        <v>52</v>
      </c>
      <c r="B24" s="72" t="s">
        <v>53</v>
      </c>
      <c r="C24" s="52"/>
      <c r="D24" s="52"/>
      <c r="E24" s="47"/>
      <c r="F24" s="41"/>
      <c r="G24" s="41"/>
      <c r="L24" s="53"/>
      <c r="M24" s="53"/>
      <c r="N24" s="53"/>
      <c r="O24" s="54"/>
      <c r="P24" s="41"/>
    </row>
    <row r="25" spans="1:16" ht="21.75" customHeight="1" thickBot="1">
      <c r="A25" s="55" t="s">
        <v>12</v>
      </c>
      <c r="B25" s="101"/>
      <c r="C25" s="102"/>
      <c r="D25" s="102"/>
      <c r="E25" s="103"/>
      <c r="F25" s="103"/>
      <c r="G25" s="103"/>
      <c r="H25" s="103"/>
      <c r="I25" s="103"/>
      <c r="J25" s="104"/>
      <c r="K25" s="105" t="s">
        <v>54</v>
      </c>
      <c r="L25" s="103"/>
      <c r="M25" s="103"/>
      <c r="N25" s="103"/>
      <c r="O25" s="103"/>
      <c r="P25" s="104"/>
    </row>
    <row r="26" ht="13.5" thickBot="1"/>
    <row r="27" spans="1:6" ht="21" thickBot="1">
      <c r="A27" s="57" t="s">
        <v>44</v>
      </c>
      <c r="B27" s="58">
        <f ca="1">TODAY()</f>
        <v>42099</v>
      </c>
      <c r="C27" s="59"/>
      <c r="D27" s="60"/>
      <c r="F27" s="61" t="s">
        <v>47</v>
      </c>
    </row>
  </sheetData>
  <sheetProtection password="DB79" sheet="1" formatRows="0"/>
  <mergeCells count="37">
    <mergeCell ref="B25:J25"/>
    <mergeCell ref="K25:P25"/>
    <mergeCell ref="C6:E6"/>
    <mergeCell ref="A8:E8"/>
    <mergeCell ref="A18:D18"/>
    <mergeCell ref="G18:H18"/>
    <mergeCell ref="I18:Q18"/>
    <mergeCell ref="A19:E19"/>
    <mergeCell ref="I19:K19"/>
    <mergeCell ref="I20:K20"/>
    <mergeCell ref="F6:I6"/>
    <mergeCell ref="J6:P6"/>
    <mergeCell ref="A7:E7"/>
    <mergeCell ref="H7:J7"/>
    <mergeCell ref="K8:K9"/>
    <mergeCell ref="F3:I3"/>
    <mergeCell ref="J3:P3"/>
    <mergeCell ref="A4:E4"/>
    <mergeCell ref="F4:I4"/>
    <mergeCell ref="J4:P4"/>
    <mergeCell ref="C5:E5"/>
    <mergeCell ref="F5:I5"/>
    <mergeCell ref="J5:P5"/>
    <mergeCell ref="A1:P1"/>
    <mergeCell ref="A2:D2"/>
    <mergeCell ref="I2:P2"/>
    <mergeCell ref="A3:E3"/>
    <mergeCell ref="I22:K22"/>
    <mergeCell ref="A23:P23"/>
    <mergeCell ref="L22:P22"/>
    <mergeCell ref="M7:Q7"/>
    <mergeCell ref="L20:P20"/>
    <mergeCell ref="A21:D21"/>
    <mergeCell ref="L21:P21"/>
    <mergeCell ref="I21:K21"/>
    <mergeCell ref="M9:Q9"/>
    <mergeCell ref="L19:P19"/>
  </mergeCells>
  <printOptions gridLines="1"/>
  <pageMargins left="0" right="0" top="0.3937007874015748" bottom="0" header="0" footer="0.5118110236220472"/>
  <pageSetup fitToHeight="0" fitToWidth="1" horizontalDpi="300" verticalDpi="300" orientation="landscape" paperSize="9" scale="81" r:id="rId1"/>
  <headerFooter alignWithMargins="0">
    <oddHeader>&amp;L&amp;D&amp;C&amp;"Times New Roman,Félkövér"&amp;14Nevezési lap&amp;R&amp;"Garamond,Félkövér"&amp;12TEGYOT - TEDOT 2011 július 3. - 8. Sárospaatak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Gábor</cp:lastModifiedBy>
  <cp:lastPrinted>2015-03-17T19:00:23Z</cp:lastPrinted>
  <dcterms:created xsi:type="dcterms:W3CDTF">2015-04-05T16:17:07Z</dcterms:created>
  <dcterms:modified xsi:type="dcterms:W3CDTF">2015-04-05T16:17:08Z</dcterms:modified>
  <cp:category/>
  <cp:version/>
  <cp:contentType/>
  <cp:contentStatus/>
</cp:coreProperties>
</file>